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<sst xmlns="http://schemas.openxmlformats.org/spreadsheetml/2006/main" count="99" uniqueCount="49">
  <si>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Великосельское МП ЖКХ</t>
  </si>
  <si>
    <t>МУП "Оздоровительный центр "Мечта"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</si>
  <si>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</si>
  <si>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</si>
  <si>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</si>
  <si>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</si>
  <si>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</si>
  <si>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</si>
  <si>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</si>
  <si>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</si>
  <si>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</si>
  <si>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</si>
  <si>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</si>
  <si>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</si>
  <si>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</si>
  <si>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</si>
  <si>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</si>
  <si>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</si>
  <si>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</si>
  <si>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</si>
  <si>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</si>
  <si>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</si>
  <si>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</si>
  <si>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</si>
  <si>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</si>
  <si>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</si>
  <si>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</si>
  <si>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</si>
  <si>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</si>
  <si>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</si>
  <si>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</si>
  <si>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</si>
  <si>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</si>
  <si>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</si>
  <si>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</si>
  <si>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</si>
  <si>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</si>
  <si>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</si>
  <si>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Всего по муниципальным предприятиям</t>
  </si>
  <si>
    <t>ООО "Гаврилов-Ямский хлебозавод"</t>
  </si>
  <si>
    <t>ООО "Общепит"</t>
  </si>
  <si>
    <t>2017 год</t>
  </si>
  <si>
    <t>в 2,5 раза</t>
  </si>
  <si>
    <t>в 2,9 раза</t>
  </si>
  <si>
    <t>апрель-сентябрь 2017 год</t>
  </si>
  <si>
    <t>апрель-сентябрь 2016 год</t>
  </si>
  <si>
    <t>2018 год</t>
  </si>
  <si>
    <t>ОСНОВНЫЕ ПОКАЗАТЕЛИ ДЕЯТЕЛЬНОСТИ ПРЕДПРИЯТИЙ  за 9 месяцев 2018 года</t>
  </si>
  <si>
    <t>6,8 раза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</si>
</sst>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left"/>
    </xf>
    <xf numFmtId="164" fontId="3" fillId="0" borderId="24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164" fontId="3" fillId="12" borderId="25" xfId="0" applyNumberFormat="1" applyFont="1" applyFill="1" applyBorder="1" applyAlignment="1">
      <alignment horizontal="center"/>
    </xf>
    <xf numFmtId="164" fontId="0" fillId="12" borderId="22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0" fillId="12" borderId="19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1" fillId="12" borderId="27" xfId="0" applyFont="1" applyFill="1" applyBorder="1" applyAlignment="1">
      <alignment/>
    </xf>
    <xf numFmtId="164" fontId="9" fillId="12" borderId="22" xfId="0" applyNumberFormat="1" applyFont="1" applyFill="1" applyBorder="1" applyAlignment="1">
      <alignment horizontal="center"/>
    </xf>
    <xf numFmtId="164" fontId="4" fillId="12" borderId="25" xfId="0" applyNumberFormat="1" applyFont="1" applyFill="1" applyBorder="1" applyAlignment="1">
      <alignment horizontal="center"/>
    </xf>
    <xf numFmtId="0" fontId="9" fillId="12" borderId="28" xfId="0" applyFont="1" applyFill="1" applyBorder="1" applyAlignment="1">
      <alignment horizontal="center"/>
    </xf>
    <xf numFmtId="164" fontId="3" fillId="12" borderId="29" xfId="0" applyNumberFormat="1" applyFont="1" applyFill="1" applyBorder="1" applyAlignment="1">
      <alignment horizontal="center"/>
    </xf>
    <xf numFmtId="164" fontId="0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9" fillId="12" borderId="32" xfId="0" applyNumberFormat="1" applyFont="1" applyFill="1" applyBorder="1" applyAlignment="1">
      <alignment horizontal="center"/>
    </xf>
    <xf numFmtId="164" fontId="0" fillId="12" borderId="28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9" fillId="12" borderId="30" xfId="0" applyNumberFormat="1" applyFont="1" applyFill="1" applyBorder="1" applyAlignment="1">
      <alignment horizontal="center"/>
    </xf>
    <xf numFmtId="164" fontId="4" fillId="12" borderId="29" xfId="0" applyNumberFormat="1" applyFont="1" applyFill="1" applyBorder="1" applyAlignment="1">
      <alignment horizontal="center"/>
    </xf>
    <xf numFmtId="164" fontId="0" fillId="12" borderId="31" xfId="0" applyNumberForma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0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164" fontId="0" fillId="12" borderId="2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11" fillId="0" borderId="3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14" fontId="3" fillId="0" borderId="34" xfId="0" applyNumberFormat="1" applyFont="1" applyFill="1" applyBorder="1" applyAlignment="1">
      <alignment horizontal="left"/>
    </xf>
    <xf numFmtId="164" fontId="0" fillId="18" borderId="22" xfId="0" applyNumberFormat="1" applyFont="1" applyFill="1" applyBorder="1" applyAlignment="1">
      <alignment horizontal="center"/>
    </xf>
    <xf numFmtId="164" fontId="0" fillId="18" borderId="12" xfId="0" applyNumberFormat="1" applyFont="1" applyFill="1" applyBorder="1" applyAlignment="1">
      <alignment horizontal="center"/>
    </xf>
    <xf numFmtId="164" fontId="0" fillId="18" borderId="13" xfId="0" applyNumberFormat="1" applyFont="1" applyFill="1" applyBorder="1" applyAlignment="1">
      <alignment horizontal="center"/>
    </xf>
    <xf numFmtId="0" fontId="0" fillId="18" borderId="25" xfId="0" applyFill="1" applyBorder="1" applyAlignment="1">
      <alignment/>
    </xf>
    <xf numFmtId="164" fontId="0" fillId="18" borderId="30" xfId="0" applyNumberFormat="1" applyFill="1" applyBorder="1" applyAlignment="1">
      <alignment horizontal="center"/>
    </xf>
    <xf numFmtId="164" fontId="0" fillId="18" borderId="31" xfId="0" applyNumberFormat="1" applyFill="1" applyBorder="1" applyAlignment="1">
      <alignment horizontal="center"/>
    </xf>
    <xf numFmtId="164" fontId="0" fillId="18" borderId="32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11" fillId="18" borderId="35" xfId="0" applyFont="1" applyFill="1" applyBorder="1" applyAlignment="1">
      <alignment/>
    </xf>
    <xf numFmtId="0" fontId="0" fillId="18" borderId="19" xfId="0" applyFill="1" applyBorder="1" applyAlignment="1">
      <alignment/>
    </xf>
    <xf numFmtId="164" fontId="0" fillId="18" borderId="19" xfId="0" applyNumberFormat="1" applyFill="1" applyBorder="1" applyAlignment="1">
      <alignment/>
    </xf>
    <xf numFmtId="0" fontId="0" fillId="18" borderId="28" xfId="0" applyFill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37" xfId="0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2" fontId="3" fillId="18" borderId="2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0" fillId="0" borderId="18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8" sqref="L48"/>
    </sheetView>
  </sheetViews>
  <sheetFormatPr defaultColWidth="9.00390625" defaultRowHeight="12.75"/>
  <cols>
    <col min="1" max="1" width="16.37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113" t="s">
        <v>21</v>
      </c>
      <c r="B3" s="105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11.25" customHeight="1">
      <c r="A4" s="114"/>
      <c r="B4" s="1" t="s">
        <v>3</v>
      </c>
      <c r="C4" s="1" t="s">
        <v>4</v>
      </c>
      <c r="D4" s="45" t="s">
        <v>5</v>
      </c>
      <c r="E4" s="109" t="s">
        <v>30</v>
      </c>
      <c r="F4" s="110"/>
      <c r="G4" s="109" t="s">
        <v>33</v>
      </c>
      <c r="H4" s="110"/>
      <c r="I4" s="1" t="s">
        <v>6</v>
      </c>
      <c r="J4" s="1" t="s">
        <v>7</v>
      </c>
      <c r="K4" s="1" t="s">
        <v>17</v>
      </c>
      <c r="L4" s="1" t="s">
        <v>8</v>
      </c>
      <c r="M4" s="45" t="s">
        <v>9</v>
      </c>
    </row>
    <row r="5" spans="1:13" ht="11.25" customHeight="1" thickBot="1">
      <c r="A5" s="114"/>
      <c r="B5" s="2" t="s">
        <v>10</v>
      </c>
      <c r="C5" s="2" t="s">
        <v>11</v>
      </c>
      <c r="D5" s="46" t="s">
        <v>12</v>
      </c>
      <c r="E5" s="111" t="s">
        <v>31</v>
      </c>
      <c r="F5" s="112"/>
      <c r="G5" s="115" t="s">
        <v>35</v>
      </c>
      <c r="H5" s="116"/>
      <c r="I5" s="2" t="s">
        <v>22</v>
      </c>
      <c r="J5" s="2" t="s">
        <v>24</v>
      </c>
      <c r="K5" s="2" t="s">
        <v>26</v>
      </c>
      <c r="L5" s="2" t="s">
        <v>28</v>
      </c>
      <c r="M5" s="46" t="s">
        <v>13</v>
      </c>
    </row>
    <row r="6" spans="1:13" ht="11.25" customHeight="1">
      <c r="A6" s="114"/>
      <c r="B6" s="2"/>
      <c r="C6" s="2"/>
      <c r="D6" s="46" t="s">
        <v>19</v>
      </c>
      <c r="E6" s="98" t="s">
        <v>20</v>
      </c>
      <c r="F6" s="1" t="s">
        <v>32</v>
      </c>
      <c r="G6" s="98" t="s">
        <v>20</v>
      </c>
      <c r="H6" s="1" t="s">
        <v>32</v>
      </c>
      <c r="I6" s="2" t="s">
        <v>23</v>
      </c>
      <c r="J6" s="2" t="s">
        <v>25</v>
      </c>
      <c r="K6" s="2" t="s">
        <v>27</v>
      </c>
      <c r="L6" s="2" t="s">
        <v>18</v>
      </c>
      <c r="M6" s="46"/>
    </row>
    <row r="7" spans="1:13" ht="24" customHeight="1" thickBot="1">
      <c r="A7" s="114"/>
      <c r="B7" s="2" t="s">
        <v>14</v>
      </c>
      <c r="C7" s="2" t="s">
        <v>14</v>
      </c>
      <c r="D7" s="46" t="s">
        <v>14</v>
      </c>
      <c r="E7" s="99"/>
      <c r="F7" s="2" t="s">
        <v>34</v>
      </c>
      <c r="G7" s="99"/>
      <c r="H7" s="2" t="s">
        <v>34</v>
      </c>
      <c r="I7" s="2" t="s">
        <v>14</v>
      </c>
      <c r="J7" s="2" t="s">
        <v>15</v>
      </c>
      <c r="K7" s="2" t="s">
        <v>16</v>
      </c>
      <c r="L7" s="2" t="s">
        <v>16</v>
      </c>
      <c r="M7" s="46" t="s">
        <v>14</v>
      </c>
    </row>
    <row r="8" spans="1:13" s="8" customFormat="1" ht="17.25" customHeight="1" thickBot="1">
      <c r="A8" s="100" t="s">
        <v>0</v>
      </c>
      <c r="B8" s="101"/>
      <c r="C8" s="102"/>
      <c r="D8" s="47"/>
      <c r="E8" s="20"/>
      <c r="F8" s="20"/>
      <c r="G8" s="20"/>
      <c r="H8" s="20"/>
      <c r="I8" s="20"/>
      <c r="J8" s="20"/>
      <c r="K8" s="20"/>
      <c r="L8" s="20"/>
      <c r="M8" s="57"/>
    </row>
    <row r="9" spans="1:13" ht="12.75" customHeight="1" thickBot="1">
      <c r="A9" s="24">
        <v>43101</v>
      </c>
      <c r="B9" s="25"/>
      <c r="C9" s="26"/>
      <c r="D9" s="48"/>
      <c r="E9" s="26">
        <v>1219</v>
      </c>
      <c r="F9" s="26" t="s">
        <v>29</v>
      </c>
      <c r="G9" s="26">
        <v>845</v>
      </c>
      <c r="H9" s="26" t="s">
        <v>29</v>
      </c>
      <c r="I9" s="26"/>
      <c r="J9" s="27"/>
      <c r="K9" s="26"/>
      <c r="L9" s="26"/>
      <c r="M9" s="58">
        <v>2290</v>
      </c>
    </row>
    <row r="10" spans="1:13" ht="15" customHeight="1">
      <c r="A10" s="21" t="s">
        <v>46</v>
      </c>
      <c r="B10" s="22">
        <v>4790</v>
      </c>
      <c r="C10" s="23">
        <v>6882</v>
      </c>
      <c r="D10" s="49">
        <v>-766</v>
      </c>
      <c r="E10" s="23">
        <v>1996</v>
      </c>
      <c r="F10" s="23">
        <v>617</v>
      </c>
      <c r="G10" s="23">
        <v>1526</v>
      </c>
      <c r="H10" s="23">
        <v>192</v>
      </c>
      <c r="I10" s="23">
        <v>18689</v>
      </c>
      <c r="J10" s="23">
        <v>18</v>
      </c>
      <c r="K10" s="23">
        <v>16117</v>
      </c>
      <c r="L10" s="23">
        <f>B10/J10/9*1000</f>
        <v>29567.9012345679</v>
      </c>
      <c r="M10" s="59">
        <v>2290</v>
      </c>
    </row>
    <row r="11" spans="1:13" ht="14.25" customHeight="1">
      <c r="A11" s="14" t="s">
        <v>41</v>
      </c>
      <c r="B11" s="10">
        <v>7355</v>
      </c>
      <c r="C11" s="6">
        <v>11512</v>
      </c>
      <c r="D11" s="50">
        <v>-476</v>
      </c>
      <c r="E11" s="6">
        <v>1267</v>
      </c>
      <c r="F11" s="6" t="s">
        <v>29</v>
      </c>
      <c r="G11" s="6">
        <v>1027</v>
      </c>
      <c r="H11" s="6">
        <v>28</v>
      </c>
      <c r="I11" s="6">
        <v>28841</v>
      </c>
      <c r="J11" s="6">
        <v>19</v>
      </c>
      <c r="K11" s="6">
        <v>15292</v>
      </c>
      <c r="L11" s="6">
        <f>B11/J11/9*1000</f>
        <v>43011.695906432746</v>
      </c>
      <c r="M11" s="60">
        <v>2290</v>
      </c>
    </row>
    <row r="12" spans="1:13" s="8" customFormat="1" ht="13.5" customHeight="1" thickBot="1">
      <c r="A12" s="19" t="s">
        <v>36</v>
      </c>
      <c r="B12" s="13">
        <f>B10/B11*100</f>
        <v>65.12576478585996</v>
      </c>
      <c r="C12" s="12">
        <f>C10/C11*100</f>
        <v>59.78109798471161</v>
      </c>
      <c r="D12" s="51" t="s">
        <v>37</v>
      </c>
      <c r="E12" s="12">
        <f>E10/E11*100</f>
        <v>157.53749013417521</v>
      </c>
      <c r="F12" s="12" t="s">
        <v>37</v>
      </c>
      <c r="G12" s="12">
        <f>G10/G11*100</f>
        <v>148.5881207400195</v>
      </c>
      <c r="H12" s="12" t="s">
        <v>37</v>
      </c>
      <c r="I12" s="12">
        <f>I10/I11*100</f>
        <v>64.80011095315696</v>
      </c>
      <c r="J12" s="12">
        <f>J10/J11*100</f>
        <v>94.73684210526315</v>
      </c>
      <c r="K12" s="12">
        <f>K10/K11*100</f>
        <v>105.39497776615224</v>
      </c>
      <c r="L12" s="12">
        <f>L10/L11*100</f>
        <v>68.74386282951886</v>
      </c>
      <c r="M12" s="61">
        <f>M10/M11*100</f>
        <v>100</v>
      </c>
    </row>
    <row r="13" spans="1:13" ht="15" customHeight="1" thickBot="1">
      <c r="A13" s="16" t="s">
        <v>1</v>
      </c>
      <c r="B13" s="28"/>
      <c r="C13" s="28"/>
      <c r="D13" s="54"/>
      <c r="E13" s="30"/>
      <c r="F13" s="30"/>
      <c r="G13" s="30"/>
      <c r="H13" s="30"/>
      <c r="I13" s="30"/>
      <c r="J13" s="31"/>
      <c r="K13" s="30"/>
      <c r="L13" s="30"/>
      <c r="M13" s="62"/>
    </row>
    <row r="14" spans="1:13" ht="14.25" customHeight="1" thickBot="1">
      <c r="A14" s="24">
        <v>43101</v>
      </c>
      <c r="B14" s="25"/>
      <c r="C14" s="26"/>
      <c r="D14" s="48"/>
      <c r="E14" s="26">
        <v>132</v>
      </c>
      <c r="F14" s="26" t="s">
        <v>29</v>
      </c>
      <c r="G14" s="26">
        <v>23</v>
      </c>
      <c r="H14" s="26" t="s">
        <v>29</v>
      </c>
      <c r="I14" s="26"/>
      <c r="J14" s="26"/>
      <c r="K14" s="26"/>
      <c r="L14" s="26"/>
      <c r="M14" s="58">
        <v>1500</v>
      </c>
    </row>
    <row r="15" spans="1:13" s="8" customFormat="1" ht="12.75" customHeight="1">
      <c r="A15" s="32" t="s">
        <v>46</v>
      </c>
      <c r="B15" s="33">
        <v>3293</v>
      </c>
      <c r="C15" s="34">
        <v>5821</v>
      </c>
      <c r="D15" s="55">
        <v>-171</v>
      </c>
      <c r="E15" s="34">
        <v>246</v>
      </c>
      <c r="F15" s="34" t="s">
        <v>29</v>
      </c>
      <c r="G15" s="34">
        <v>31</v>
      </c>
      <c r="H15" s="34" t="s">
        <v>29</v>
      </c>
      <c r="I15" s="34">
        <v>19510</v>
      </c>
      <c r="J15" s="34">
        <v>16</v>
      </c>
      <c r="K15" s="34">
        <v>17896</v>
      </c>
      <c r="L15" s="34">
        <f>B15/J15/9*1000</f>
        <v>22868.05555555556</v>
      </c>
      <c r="M15" s="64">
        <v>1500</v>
      </c>
    </row>
    <row r="16" spans="1:13" ht="14.25" customHeight="1">
      <c r="A16" s="14" t="s">
        <v>41</v>
      </c>
      <c r="B16" s="10">
        <v>3903</v>
      </c>
      <c r="C16" s="6">
        <v>6007</v>
      </c>
      <c r="D16" s="50">
        <v>103</v>
      </c>
      <c r="E16" s="6">
        <v>307</v>
      </c>
      <c r="F16" s="6" t="s">
        <v>29</v>
      </c>
      <c r="G16" s="6">
        <v>41</v>
      </c>
      <c r="H16" s="6" t="s">
        <v>29</v>
      </c>
      <c r="I16" s="6">
        <v>19916</v>
      </c>
      <c r="J16" s="6">
        <v>19</v>
      </c>
      <c r="K16" s="6">
        <v>15632</v>
      </c>
      <c r="L16" s="6">
        <f>B16/J16/9*1000</f>
        <v>22824.561403508775</v>
      </c>
      <c r="M16" s="60">
        <v>1500</v>
      </c>
    </row>
    <row r="17" spans="1:13" ht="16.5" customHeight="1" thickBot="1">
      <c r="A17" s="15" t="s">
        <v>36</v>
      </c>
      <c r="B17" s="11">
        <f>B15/B16*100</f>
        <v>84.3709966692288</v>
      </c>
      <c r="C17" s="7">
        <f>C15/C16*100</f>
        <v>96.90361245213917</v>
      </c>
      <c r="D17" s="53" t="s">
        <v>37</v>
      </c>
      <c r="E17" s="7">
        <f>E15/E16*100</f>
        <v>80.13029315960912</v>
      </c>
      <c r="F17" s="7" t="s">
        <v>37</v>
      </c>
      <c r="G17" s="7">
        <f>G15/G16*100</f>
        <v>75.60975609756098</v>
      </c>
      <c r="H17" s="7" t="s">
        <v>37</v>
      </c>
      <c r="I17" s="7">
        <f>I15/I16*100</f>
        <v>97.96143803976702</v>
      </c>
      <c r="J17" s="7">
        <f>J15/J16*100</f>
        <v>84.21052631578947</v>
      </c>
      <c r="K17" s="7">
        <f>K15/K16*100</f>
        <v>114.48311156601842</v>
      </c>
      <c r="L17" s="7">
        <f>L15/L16*100</f>
        <v>100.19055854470919</v>
      </c>
      <c r="M17" s="63">
        <f>M15/M16*100</f>
        <v>100</v>
      </c>
    </row>
    <row r="18" spans="1:13" ht="14.25" customHeight="1" hidden="1" thickBot="1">
      <c r="A18" s="16"/>
      <c r="B18" s="28"/>
      <c r="C18" s="29"/>
      <c r="D18" s="52"/>
      <c r="E18" s="30"/>
      <c r="F18" s="30"/>
      <c r="G18" s="30"/>
      <c r="H18" s="30"/>
      <c r="I18" s="30"/>
      <c r="J18" s="31"/>
      <c r="K18" s="30"/>
      <c r="L18" s="30"/>
      <c r="M18" s="62"/>
    </row>
    <row r="19" spans="1:13" ht="13.5" hidden="1" thickBot="1">
      <c r="A19" s="24"/>
      <c r="B19" s="25"/>
      <c r="C19" s="26"/>
      <c r="D19" s="48"/>
      <c r="E19" s="26"/>
      <c r="F19" s="26"/>
      <c r="G19" s="26"/>
      <c r="H19" s="26"/>
      <c r="I19" s="26"/>
      <c r="J19" s="27"/>
      <c r="K19" s="26"/>
      <c r="L19" s="26"/>
      <c r="M19" s="58"/>
    </row>
    <row r="20" spans="1:13" ht="15" customHeight="1" hidden="1" thickBot="1">
      <c r="A20" s="21"/>
      <c r="B20" s="22"/>
      <c r="C20" s="23"/>
      <c r="D20" s="49"/>
      <c r="E20" s="23"/>
      <c r="F20" s="23"/>
      <c r="G20" s="23"/>
      <c r="H20" s="23"/>
      <c r="I20" s="23"/>
      <c r="J20" s="23"/>
      <c r="K20" s="23"/>
      <c r="L20" s="23"/>
      <c r="M20" s="59"/>
    </row>
    <row r="21" spans="1:13" ht="13.5" hidden="1" thickBot="1">
      <c r="A21" s="9"/>
      <c r="B21" s="18"/>
      <c r="C21" s="5"/>
      <c r="D21" s="69"/>
      <c r="E21" s="5"/>
      <c r="F21" s="5"/>
      <c r="G21" s="5"/>
      <c r="H21" s="5"/>
      <c r="I21" s="5"/>
      <c r="J21" s="5"/>
      <c r="K21" s="5"/>
      <c r="L21" s="5"/>
      <c r="M21" s="66"/>
    </row>
    <row r="22" spans="1:13" ht="13.5" hidden="1" thickBot="1">
      <c r="A22" s="17"/>
      <c r="B22" s="41"/>
      <c r="C22" s="42"/>
      <c r="D22" s="70"/>
      <c r="E22" s="42"/>
      <c r="F22" s="42"/>
      <c r="G22" s="42"/>
      <c r="H22" s="42"/>
      <c r="I22" s="42"/>
      <c r="J22" s="42"/>
      <c r="K22" s="42"/>
      <c r="L22" s="42"/>
      <c r="M22" s="67"/>
    </row>
    <row r="23" spans="1:13" ht="14.25" customHeight="1" thickBot="1">
      <c r="A23" s="89" t="s">
        <v>38</v>
      </c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90"/>
      <c r="M23" s="92"/>
    </row>
    <row r="24" spans="1:13" ht="13.5" thickBot="1">
      <c r="A24" s="24">
        <v>43101</v>
      </c>
      <c r="B24" s="39"/>
      <c r="C24" s="40"/>
      <c r="D24" s="71"/>
      <c r="E24" s="26">
        <f>E9+E14</f>
        <v>1351</v>
      </c>
      <c r="F24" s="26" t="s">
        <v>29</v>
      </c>
      <c r="G24" s="26">
        <f>G9+G14</f>
        <v>868</v>
      </c>
      <c r="H24" s="26"/>
      <c r="I24" s="40"/>
      <c r="J24" s="40"/>
      <c r="K24" s="40"/>
      <c r="L24" s="40"/>
      <c r="M24" s="58">
        <f>M9+M14</f>
        <v>3790</v>
      </c>
    </row>
    <row r="25" spans="1:13" ht="12.75">
      <c r="A25" s="38" t="s">
        <v>46</v>
      </c>
      <c r="B25" s="44">
        <f aca="true" t="shared" si="0" ref="B25:D26">B10+B15</f>
        <v>8083</v>
      </c>
      <c r="C25" s="43">
        <f t="shared" si="0"/>
        <v>12703</v>
      </c>
      <c r="D25" s="72">
        <f t="shared" si="0"/>
        <v>-937</v>
      </c>
      <c r="E25" s="43">
        <f>E10+E15</f>
        <v>2242</v>
      </c>
      <c r="F25" s="43">
        <f>F10</f>
        <v>617</v>
      </c>
      <c r="G25" s="43">
        <f>G10+G15</f>
        <v>1557</v>
      </c>
      <c r="H25" s="43">
        <f>H10</f>
        <v>192</v>
      </c>
      <c r="I25" s="43">
        <f>I10+I15</f>
        <v>38199</v>
      </c>
      <c r="J25" s="43">
        <f>J10+J15</f>
        <v>34</v>
      </c>
      <c r="K25" s="87">
        <v>16954</v>
      </c>
      <c r="L25" s="87">
        <v>26415</v>
      </c>
      <c r="M25" s="68">
        <f>M10+M15</f>
        <v>3790</v>
      </c>
    </row>
    <row r="26" spans="1:13" ht="12.75">
      <c r="A26" s="9" t="s">
        <v>41</v>
      </c>
      <c r="B26" s="18">
        <f t="shared" si="0"/>
        <v>11258</v>
      </c>
      <c r="C26" s="5">
        <f t="shared" si="0"/>
        <v>17519</v>
      </c>
      <c r="D26" s="69">
        <f t="shared" si="0"/>
        <v>-373</v>
      </c>
      <c r="E26" s="5">
        <f>E11+E16</f>
        <v>1574</v>
      </c>
      <c r="F26" s="5" t="s">
        <v>29</v>
      </c>
      <c r="G26" s="5">
        <f>G11+G16</f>
        <v>1068</v>
      </c>
      <c r="H26" s="5">
        <f>H11</f>
        <v>28</v>
      </c>
      <c r="I26" s="5">
        <f>I11+I16</f>
        <v>48757</v>
      </c>
      <c r="J26" s="5">
        <f>J11+J16</f>
        <v>38</v>
      </c>
      <c r="K26" s="88">
        <v>15462</v>
      </c>
      <c r="L26" s="88">
        <v>32918</v>
      </c>
      <c r="M26" s="66">
        <f>M11+M16</f>
        <v>3790</v>
      </c>
    </row>
    <row r="27" spans="1:13" ht="13.5" thickBot="1">
      <c r="A27" s="17" t="s">
        <v>36</v>
      </c>
      <c r="B27" s="41">
        <f>B25/B26*100</f>
        <v>71.79783265233611</v>
      </c>
      <c r="C27" s="42">
        <f>C25/C26*100</f>
        <v>72.50984645242309</v>
      </c>
      <c r="D27" s="70" t="s">
        <v>37</v>
      </c>
      <c r="E27" s="42">
        <f aca="true" t="shared" si="1" ref="E27:M27">E25/E26*100</f>
        <v>142.43964421855145</v>
      </c>
      <c r="F27" s="42" t="s">
        <v>37</v>
      </c>
      <c r="G27" s="42">
        <f t="shared" si="1"/>
        <v>145.78651685393257</v>
      </c>
      <c r="H27" s="42" t="s">
        <v>48</v>
      </c>
      <c r="I27" s="42">
        <f t="shared" si="1"/>
        <v>78.34567344176222</v>
      </c>
      <c r="J27" s="42">
        <f t="shared" si="1"/>
        <v>89.47368421052632</v>
      </c>
      <c r="K27" s="42">
        <f t="shared" si="1"/>
        <v>109.64946320010347</v>
      </c>
      <c r="L27" s="42">
        <f t="shared" si="1"/>
        <v>80.2448508414849</v>
      </c>
      <c r="M27" s="67">
        <f t="shared" si="1"/>
        <v>100</v>
      </c>
    </row>
    <row r="28" ht="6" customHeight="1"/>
    <row r="29" spans="1:13" ht="15" hidden="1" thickBot="1">
      <c r="A29" s="76" t="s">
        <v>39</v>
      </c>
      <c r="B29" s="77"/>
      <c r="C29" s="77"/>
      <c r="D29" s="77"/>
      <c r="E29" s="77"/>
      <c r="F29" s="77"/>
      <c r="G29" s="77"/>
      <c r="H29" s="77"/>
      <c r="I29" s="77"/>
      <c r="J29" s="74"/>
      <c r="K29" s="74"/>
      <c r="L29" s="74"/>
      <c r="M29" s="75"/>
    </row>
    <row r="30" spans="1:13" ht="13.5" hidden="1" thickBot="1">
      <c r="A30" s="78">
        <v>42736</v>
      </c>
      <c r="B30" s="74"/>
      <c r="C30" s="74"/>
      <c r="D30" s="82"/>
      <c r="E30" s="26">
        <v>7082</v>
      </c>
      <c r="F30" s="86"/>
      <c r="G30" s="26">
        <v>1381</v>
      </c>
      <c r="H30" s="86"/>
      <c r="I30" s="74"/>
      <c r="J30" s="74"/>
      <c r="K30" s="74"/>
      <c r="L30" s="74"/>
      <c r="M30" s="97">
        <v>4449</v>
      </c>
    </row>
    <row r="31" spans="1:13" ht="25.5" customHeight="1" hidden="1">
      <c r="A31" s="93" t="s">
        <v>44</v>
      </c>
      <c r="B31" s="43">
        <v>19671</v>
      </c>
      <c r="C31" s="43">
        <v>12470</v>
      </c>
      <c r="D31" s="79">
        <v>665</v>
      </c>
      <c r="E31" s="43">
        <v>6878</v>
      </c>
      <c r="F31" s="43" t="s">
        <v>29</v>
      </c>
      <c r="G31" s="43">
        <v>2359</v>
      </c>
      <c r="H31" s="43" t="s">
        <v>29</v>
      </c>
      <c r="I31" s="43">
        <v>6232</v>
      </c>
      <c r="J31" s="43">
        <v>82</v>
      </c>
      <c r="K31" s="43">
        <v>14362</v>
      </c>
      <c r="L31" s="43">
        <f>B31/J31/6*1000</f>
        <v>39981.70731707317</v>
      </c>
      <c r="M31" s="83">
        <v>3506</v>
      </c>
    </row>
    <row r="32" spans="1:13" ht="25.5" customHeight="1" hidden="1">
      <c r="A32" s="95" t="s">
        <v>45</v>
      </c>
      <c r="B32" s="5">
        <v>21881</v>
      </c>
      <c r="C32" s="5">
        <v>15084</v>
      </c>
      <c r="D32" s="80">
        <v>168</v>
      </c>
      <c r="E32" s="5">
        <v>6415</v>
      </c>
      <c r="F32" s="5" t="s">
        <v>29</v>
      </c>
      <c r="G32" s="5">
        <v>1395</v>
      </c>
      <c r="H32" s="5" t="s">
        <v>29</v>
      </c>
      <c r="I32" s="5">
        <v>3144</v>
      </c>
      <c r="J32" s="5">
        <v>89</v>
      </c>
      <c r="K32" s="5">
        <v>14041</v>
      </c>
      <c r="L32" s="5">
        <v>40976</v>
      </c>
      <c r="M32" s="84">
        <v>4449</v>
      </c>
    </row>
    <row r="33" spans="1:13" ht="15" customHeight="1" hidden="1" thickBot="1">
      <c r="A33" s="73" t="s">
        <v>36</v>
      </c>
      <c r="B33" s="42">
        <f>B31/B32*100</f>
        <v>89.89991316667428</v>
      </c>
      <c r="C33" s="42">
        <f>C31/C32*100</f>
        <v>82.67037920975868</v>
      </c>
      <c r="D33" s="81" t="s">
        <v>37</v>
      </c>
      <c r="E33" s="42">
        <f>E31/E32*100</f>
        <v>107.21745908028059</v>
      </c>
      <c r="F33" s="42" t="s">
        <v>37</v>
      </c>
      <c r="G33" s="42">
        <f>G31/G32*100</f>
        <v>169.10394265232975</v>
      </c>
      <c r="H33" s="42" t="s">
        <v>37</v>
      </c>
      <c r="I33" s="42">
        <f>I31/I32*100</f>
        <v>198.21882951653944</v>
      </c>
      <c r="J33" s="42">
        <f>J31/J32*100</f>
        <v>92.13483146067416</v>
      </c>
      <c r="K33" s="42">
        <f>K31/K32*100</f>
        <v>102.28616195427675</v>
      </c>
      <c r="L33" s="42">
        <f>L31/L32*100</f>
        <v>97.5734754907096</v>
      </c>
      <c r="M33" s="85" t="s">
        <v>37</v>
      </c>
    </row>
    <row r="34" spans="1:13" ht="14.25" hidden="1">
      <c r="A34" s="103" t="s">
        <v>40</v>
      </c>
      <c r="B34" s="104"/>
      <c r="C34" s="30"/>
      <c r="D34" s="52"/>
      <c r="E34" s="30"/>
      <c r="F34" s="30"/>
      <c r="G34" s="30"/>
      <c r="H34" s="30"/>
      <c r="I34" s="30"/>
      <c r="J34" s="30"/>
      <c r="K34" s="30"/>
      <c r="L34" s="30"/>
      <c r="M34" s="62"/>
    </row>
    <row r="35" spans="1:13" ht="13.5" hidden="1" thickBot="1">
      <c r="A35" s="35">
        <v>42736</v>
      </c>
      <c r="B35" s="36"/>
      <c r="C35" s="37"/>
      <c r="D35" s="56"/>
      <c r="E35" s="37">
        <v>3773</v>
      </c>
      <c r="F35" s="37"/>
      <c r="G35" s="37">
        <v>29</v>
      </c>
      <c r="H35" s="37"/>
      <c r="I35" s="37"/>
      <c r="J35" s="37"/>
      <c r="K35" s="37"/>
      <c r="L35" s="37"/>
      <c r="M35" s="65">
        <v>933</v>
      </c>
    </row>
    <row r="36" spans="1:13" ht="24" customHeight="1" hidden="1">
      <c r="A36" s="94" t="s">
        <v>44</v>
      </c>
      <c r="B36" s="22">
        <v>9302</v>
      </c>
      <c r="C36" s="23">
        <v>5836</v>
      </c>
      <c r="D36" s="49">
        <v>-17</v>
      </c>
      <c r="E36" s="23">
        <v>3881</v>
      </c>
      <c r="F36" s="23" t="s">
        <v>29</v>
      </c>
      <c r="G36" s="23">
        <v>562</v>
      </c>
      <c r="H36" s="23" t="s">
        <v>29</v>
      </c>
      <c r="I36" s="23">
        <v>3862</v>
      </c>
      <c r="J36" s="23">
        <v>40</v>
      </c>
      <c r="K36" s="23">
        <v>10800</v>
      </c>
      <c r="L36" s="23">
        <v>33642</v>
      </c>
      <c r="M36" s="59">
        <v>2679</v>
      </c>
    </row>
    <row r="37" spans="1:13" ht="24" customHeight="1" hidden="1">
      <c r="A37" s="96" t="s">
        <v>45</v>
      </c>
      <c r="B37" s="10">
        <v>11495</v>
      </c>
      <c r="C37" s="6">
        <v>7085</v>
      </c>
      <c r="D37" s="50">
        <v>-292</v>
      </c>
      <c r="E37" s="6">
        <v>4081</v>
      </c>
      <c r="F37" s="6" t="s">
        <v>29</v>
      </c>
      <c r="G37" s="6">
        <v>381</v>
      </c>
      <c r="H37" s="6" t="s">
        <v>29</v>
      </c>
      <c r="I37" s="6">
        <v>1532</v>
      </c>
      <c r="J37" s="6">
        <v>50</v>
      </c>
      <c r="K37" s="6">
        <v>8913</v>
      </c>
      <c r="L37" s="6">
        <v>38317</v>
      </c>
      <c r="M37" s="60">
        <v>933</v>
      </c>
    </row>
    <row r="38" spans="1:13" ht="13.5" customHeight="1" hidden="1" thickBot="1">
      <c r="A38" s="15" t="s">
        <v>36</v>
      </c>
      <c r="B38" s="11">
        <f>B36/B37*100</f>
        <v>80.92214006089604</v>
      </c>
      <c r="C38" s="7">
        <f>C36/C37*100</f>
        <v>82.3712067748765</v>
      </c>
      <c r="D38" s="53" t="s">
        <v>37</v>
      </c>
      <c r="E38" s="7">
        <f>E36/E37*100</f>
        <v>95.09924038225925</v>
      </c>
      <c r="F38" s="7" t="s">
        <v>37</v>
      </c>
      <c r="G38" s="7">
        <f>G36/G37*100</f>
        <v>147.50656167979002</v>
      </c>
      <c r="H38" s="7" t="s">
        <v>37</v>
      </c>
      <c r="I38" s="7" t="s">
        <v>42</v>
      </c>
      <c r="J38" s="7">
        <f>J36/J37*100</f>
        <v>80</v>
      </c>
      <c r="K38" s="7">
        <f>K36/K37*100</f>
        <v>121.17132278694042</v>
      </c>
      <c r="L38" s="7">
        <f>L36/L37*100</f>
        <v>87.79914920270376</v>
      </c>
      <c r="M38" s="63" t="s">
        <v>43</v>
      </c>
    </row>
  </sheetData>
  <sheetProtection/>
  <mergeCells count="11">
    <mergeCell ref="G5:H5"/>
    <mergeCell ref="E6:E7"/>
    <mergeCell ref="G6:G7"/>
    <mergeCell ref="A8:C8"/>
    <mergeCell ref="A34:B34"/>
    <mergeCell ref="B3:M3"/>
    <mergeCell ref="A1:M1"/>
    <mergeCell ref="E4:F4"/>
    <mergeCell ref="E5:F5"/>
    <mergeCell ref="A3:A7"/>
    <mergeCell ref="G4:H4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2017-11-20T05:23:05Z</cp:lastPrinted>
  <dcterms:created xsi:type="dcterms:W3CDTF">2011-03-29T06:55:44Z</dcterms:created>
  <dcterms:modified xsi:type="dcterms:W3CDTF">2018-11-13T11:20:41Z</dcterms:modified>
  <cp:category/>
  <cp:version/>
  <cp:contentType/>
  <cp:contentStatus/>
</cp:coreProperties>
</file>